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'Tabelle1'!$A$1:$H$54</definedName>
    <definedName name="Excel_BuiltIn_Print_Area" localSheetId="0">'Tabelle1'!$A$1:$H$56</definedName>
  </definedNames>
  <calcPr fullCalcOnLoad="1"/>
</workbook>
</file>

<file path=xl/sharedStrings.xml><?xml version="1.0" encoding="utf-8"?>
<sst xmlns="http://schemas.openxmlformats.org/spreadsheetml/2006/main" count="97" uniqueCount="63">
  <si>
    <t xml:space="preserve">
VERKAUFSPREISLISTE
2015
</t>
  </si>
  <si>
    <t>ART.NR.</t>
  </si>
  <si>
    <t>BEZEICHNUNG</t>
  </si>
  <si>
    <t>FARBE</t>
  </si>
  <si>
    <t>INHALT</t>
  </si>
  <si>
    <t>GRUND-PREIS</t>
  </si>
  <si>
    <t>EMPF. VK</t>
  </si>
  <si>
    <t>exkl. Mwst.</t>
  </si>
  <si>
    <t>inkl. MwSt.</t>
  </si>
  <si>
    <t>POLY-URETHANE LACK -750 GRAMM SET-</t>
  </si>
  <si>
    <t>E4-WeißA</t>
  </si>
  <si>
    <t xml:space="preserve">EPIFANES PU-Lack Weiß           </t>
  </si>
  <si>
    <t>Weißtöne</t>
  </si>
  <si>
    <t>750 g</t>
  </si>
  <si>
    <t xml:space="preserve"> </t>
  </si>
  <si>
    <t>E4-SchwA</t>
  </si>
  <si>
    <t xml:space="preserve">EPIFANES PU-Lack Schwarz      </t>
  </si>
  <si>
    <t>Schwarz</t>
  </si>
  <si>
    <t>E4-GrauA</t>
  </si>
  <si>
    <t xml:space="preserve">EPIFANES PU-Lack Grau            </t>
  </si>
  <si>
    <t>Grautöne</t>
  </si>
  <si>
    <t>E4-BlauA</t>
  </si>
  <si>
    <t xml:space="preserve">EPIFANES PU-Lack Blau            </t>
  </si>
  <si>
    <t>Blautöne</t>
  </si>
  <si>
    <t>E4-BrauA</t>
  </si>
  <si>
    <t xml:space="preserve">EPIFANES PU-Lack Braun </t>
  </si>
  <si>
    <t>Brauntöne</t>
  </si>
  <si>
    <t>E4-RotA</t>
  </si>
  <si>
    <t xml:space="preserve">EPIFANES PU-Lack Rot </t>
  </si>
  <si>
    <t>Rottöne</t>
  </si>
  <si>
    <t>E4-GrünA</t>
  </si>
  <si>
    <t xml:space="preserve">EPIFANES PU-Lack Grün </t>
  </si>
  <si>
    <t>Grüntöne</t>
  </si>
  <si>
    <t>E4-GelbA</t>
  </si>
  <si>
    <t xml:space="preserve">EPIFANES PU-Lack Gelb </t>
  </si>
  <si>
    <t>Gelbtöne</t>
  </si>
  <si>
    <t>POLY-URETHANE LACK -3 KILOGRAMM SET-</t>
  </si>
  <si>
    <t>E4-WeißB</t>
  </si>
  <si>
    <t>3 kg</t>
  </si>
  <si>
    <t>E4-SchwB</t>
  </si>
  <si>
    <t>EPIFANES PU-Lack Schwarz</t>
  </si>
  <si>
    <t>E4-GrauB</t>
  </si>
  <si>
    <t xml:space="preserve">EPIFANES PU-Lack Grau </t>
  </si>
  <si>
    <t>E4-BlauB</t>
  </si>
  <si>
    <t xml:space="preserve">EPIFANES PU-Lack Blau </t>
  </si>
  <si>
    <t>E4-BrauB</t>
  </si>
  <si>
    <t>E4-RotB</t>
  </si>
  <si>
    <t>E4-GrünB</t>
  </si>
  <si>
    <t>E4-GelbB</t>
  </si>
  <si>
    <t>1-KOMPONENTEN LACK</t>
  </si>
  <si>
    <t>E3-Mix</t>
  </si>
  <si>
    <r>
      <t>Bootslack Special Mix farbig                     1-Komponenten</t>
    </r>
    <r>
      <rPr>
        <b/>
        <i/>
        <sz val="8"/>
        <rFont val="Arial"/>
        <family val="2"/>
      </rPr>
      <t>-</t>
    </r>
    <r>
      <rPr>
        <b/>
        <i/>
        <sz val="10"/>
        <rFont val="Arial"/>
        <family val="2"/>
      </rPr>
      <t xml:space="preserve">  </t>
    </r>
  </si>
  <si>
    <t>diverse Farbtöne</t>
  </si>
  <si>
    <t>750 ml</t>
  </si>
  <si>
    <t>E3-MixB</t>
  </si>
  <si>
    <t>2 Liter</t>
  </si>
  <si>
    <t>E3-MixC</t>
  </si>
  <si>
    <t>4 Liter</t>
  </si>
  <si>
    <t>MONO-URETHANE LACK</t>
  </si>
  <si>
    <t>E3-Mono</t>
  </si>
  <si>
    <r>
      <t>Special Mix Mono-urethan</t>
    </r>
    <r>
      <rPr>
        <b/>
        <i/>
        <sz val="10"/>
        <rFont val="Arial"/>
        <family val="2"/>
      </rPr>
      <t>e</t>
    </r>
  </si>
  <si>
    <t>E3-MonoB</t>
  </si>
  <si>
    <t>Es gelten unsere Allgemeinen Verkaufs-, Liefer- und Zahlungsbedingungen,Stand Januar 2012. Alle Preise verstehen sich ab Lager Wesel. Es gilt die z.Zt. gültige Mwst. von 19%. Änderung der Preisliste ohne vorherige Ankündigung vorbehalten.                                                                  *letzte Änderung 14.08.2015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</si>
</sst>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1]#,##0.00"/>
    <numFmt numFmtId="165" formatCode="#,##0.00&quot; €&quot;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5" fillId="0" borderId="3" xfId="0" applyNumberFormat="1" applyFont="1" applyBorder="1" applyAlignment="1">
      <alignment/>
    </xf>
    <xf numFmtId="165" fontId="6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5" fontId="5" fillId="0" borderId="6" xfId="0" applyNumberFormat="1" applyFont="1" applyBorder="1" applyAlignment="1">
      <alignment/>
    </xf>
    <xf numFmtId="165" fontId="6" fillId="0" borderId="6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1" fillId="0" borderId="6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vertical="center"/>
    </xf>
    <xf numFmtId="165" fontId="4" fillId="0" borderId="8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vertical="center"/>
    </xf>
    <xf numFmtId="0" fontId="5" fillId="0" borderId="7" xfId="0" applyFont="1" applyFill="1" applyBorder="1" applyAlignment="1">
      <alignment/>
    </xf>
    <xf numFmtId="0" fontId="5" fillId="0" borderId="7" xfId="0" applyFont="1" applyBorder="1" applyAlignment="1">
      <alignment horizontal="center"/>
    </xf>
    <xf numFmtId="165" fontId="5" fillId="0" borderId="7" xfId="0" applyNumberFormat="1" applyFont="1" applyBorder="1" applyAlignment="1">
      <alignment/>
    </xf>
    <xf numFmtId="165" fontId="6" fillId="0" borderId="7" xfId="0" applyNumberFormat="1" applyFont="1" applyBorder="1" applyAlignment="1">
      <alignment/>
    </xf>
    <xf numFmtId="0" fontId="1" fillId="0" borderId="12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/>
    </xf>
    <xf numFmtId="0" fontId="1" fillId="0" borderId="6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165" fontId="1" fillId="0" borderId="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right" wrapText="1"/>
    </xf>
    <xf numFmtId="0" fontId="3" fillId="2" borderId="13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0</xdr:row>
      <xdr:rowOff>266700</xdr:rowOff>
    </xdr:from>
    <xdr:to>
      <xdr:col>4</xdr:col>
      <xdr:colOff>485775</xdr:colOff>
      <xdr:row>0</xdr:row>
      <xdr:rowOff>714375</xdr:rowOff>
    </xdr:to>
    <xdr:sp fLocksText="0">
      <xdr:nvSpPr>
        <xdr:cNvPr id="1" name="Textfeld 2"/>
        <xdr:cNvSpPr txBox="1">
          <a:spLocks noChangeArrowheads="1"/>
        </xdr:cNvSpPr>
      </xdr:nvSpPr>
      <xdr:spPr>
        <a:xfrm>
          <a:off x="2867025" y="266700"/>
          <a:ext cx="26860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Sonderfarbtöne Mixsystem
</a:t>
          </a:r>
        </a:p>
      </xdr:txBody>
    </xdr:sp>
    <xdr:clientData/>
  </xdr:twoCellAnchor>
  <xdr:twoCellAnchor>
    <xdr:from>
      <xdr:col>0</xdr:col>
      <xdr:colOff>152400</xdr:colOff>
      <xdr:row>35</xdr:row>
      <xdr:rowOff>114300</xdr:rowOff>
    </xdr:from>
    <xdr:to>
      <xdr:col>7</xdr:col>
      <xdr:colOff>571500</xdr:colOff>
      <xdr:row>45</xdr:row>
      <xdr:rowOff>76200</xdr:rowOff>
    </xdr:to>
    <xdr:sp fLocksText="0">
      <xdr:nvSpPr>
        <xdr:cNvPr id="2" name="Textfeld 4"/>
        <xdr:cNvSpPr txBox="1">
          <a:spLocks noChangeArrowheads="1"/>
        </xdr:cNvSpPr>
      </xdr:nvSpPr>
      <xdr:spPr>
        <a:xfrm>
          <a:off x="152400" y="7543800"/>
          <a:ext cx="7448550" cy="18669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(Bei Seidenglanzfarben zzgl. 2 € netto)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Alle angemischten Lacke sind von der Rücknahme ausgeschlossen !</a:t>
          </a:r>
        </a:p>
      </xdr:txBody>
    </xdr:sp>
    <xdr:clientData/>
  </xdr:twoCellAnchor>
  <xdr:twoCellAnchor>
    <xdr:from>
      <xdr:col>0</xdr:col>
      <xdr:colOff>66675</xdr:colOff>
      <xdr:row>0</xdr:row>
      <xdr:rowOff>161925</xdr:rowOff>
    </xdr:from>
    <xdr:to>
      <xdr:col>2</xdr:col>
      <xdr:colOff>114300</xdr:colOff>
      <xdr:row>0</xdr:row>
      <xdr:rowOff>771525</xdr:rowOff>
    </xdr:to>
    <xdr:pic>
      <xdr:nvPicPr>
        <xdr:cNvPr id="3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26765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150" zoomScaleSheetLayoutView="150" workbookViewId="0" topLeftCell="A1">
      <selection activeCell="A5" sqref="A5"/>
    </sheetView>
  </sheetViews>
  <sheetFormatPr defaultColWidth="11.421875" defaultRowHeight="15" customHeight="1"/>
  <cols>
    <col min="1" max="1" width="12.28125" style="0" customWidth="1"/>
    <col min="2" max="3" width="27.140625" style="0" customWidth="1"/>
    <col min="4" max="4" width="9.421875" style="0" customWidth="1"/>
    <col min="5" max="5" width="8.28125" style="0" customWidth="1"/>
    <col min="6" max="6" width="10.00390625" style="0" customWidth="1"/>
    <col min="7" max="7" width="11.140625" style="0" customWidth="1"/>
  </cols>
  <sheetData>
    <row r="1" spans="1:9" ht="75" customHeight="1">
      <c r="A1" s="1"/>
      <c r="B1" s="1"/>
      <c r="C1" s="1"/>
      <c r="D1" s="1"/>
      <c r="E1" s="47" t="s">
        <v>0</v>
      </c>
      <c r="F1" s="47"/>
      <c r="G1" s="47"/>
      <c r="H1" s="47"/>
      <c r="I1" s="2"/>
    </row>
    <row r="2" spans="1:8" ht="15" customHeight="1">
      <c r="A2" s="48" t="s">
        <v>1</v>
      </c>
      <c r="B2" s="49" t="s">
        <v>2</v>
      </c>
      <c r="C2" s="3"/>
      <c r="D2" s="49" t="s">
        <v>3</v>
      </c>
      <c r="E2" s="49" t="s">
        <v>4</v>
      </c>
      <c r="F2" s="50" t="s">
        <v>5</v>
      </c>
      <c r="G2" s="51" t="s">
        <v>6</v>
      </c>
      <c r="H2" s="51"/>
    </row>
    <row r="3" spans="1:8" ht="15" customHeight="1">
      <c r="A3" s="48"/>
      <c r="B3" s="49"/>
      <c r="C3" s="4"/>
      <c r="D3" s="49"/>
      <c r="E3" s="49"/>
      <c r="F3" s="50"/>
      <c r="G3" s="5" t="s">
        <v>7</v>
      </c>
      <c r="H3" s="6" t="s">
        <v>8</v>
      </c>
    </row>
    <row r="4" spans="1:8" ht="15" customHeight="1">
      <c r="A4" s="52" t="s">
        <v>9</v>
      </c>
      <c r="B4" s="52"/>
      <c r="C4" s="52"/>
      <c r="D4" s="52"/>
      <c r="E4" s="52"/>
      <c r="F4" s="52"/>
      <c r="G4" s="52"/>
      <c r="H4" s="52"/>
    </row>
    <row r="5" spans="1:10" ht="15" customHeight="1">
      <c r="A5" s="7" t="s">
        <v>10</v>
      </c>
      <c r="B5" s="8" t="s">
        <v>11</v>
      </c>
      <c r="C5" s="9"/>
      <c r="D5" s="7" t="s">
        <v>12</v>
      </c>
      <c r="E5" s="10" t="s">
        <v>13</v>
      </c>
      <c r="F5" s="11">
        <f aca="true" t="shared" si="0" ref="F5:F12">H5/0.75</f>
        <v>69.86666666666666</v>
      </c>
      <c r="G5" s="11">
        <f aca="true" t="shared" si="1" ref="G5:G12">H5/1.19</f>
        <v>44.03361344537815</v>
      </c>
      <c r="H5" s="12">
        <v>52.4</v>
      </c>
      <c r="J5" s="13" t="s">
        <v>14</v>
      </c>
    </row>
    <row r="6" spans="1:8" ht="15" customHeight="1">
      <c r="A6" s="14" t="s">
        <v>15</v>
      </c>
      <c r="B6" s="15" t="s">
        <v>16</v>
      </c>
      <c r="C6" s="16"/>
      <c r="D6" s="14" t="s">
        <v>17</v>
      </c>
      <c r="E6" s="17" t="s">
        <v>13</v>
      </c>
      <c r="F6" s="18">
        <f t="shared" si="0"/>
        <v>69.86666666666666</v>
      </c>
      <c r="G6" s="18">
        <f t="shared" si="1"/>
        <v>44.03361344537815</v>
      </c>
      <c r="H6" s="19">
        <v>52.4</v>
      </c>
    </row>
    <row r="7" spans="1:8" ht="15" customHeight="1">
      <c r="A7" s="14" t="s">
        <v>18</v>
      </c>
      <c r="B7" s="15" t="s">
        <v>19</v>
      </c>
      <c r="C7" s="16"/>
      <c r="D7" s="14" t="s">
        <v>20</v>
      </c>
      <c r="E7" s="17" t="s">
        <v>13</v>
      </c>
      <c r="F7" s="18">
        <f t="shared" si="0"/>
        <v>69.86666666666666</v>
      </c>
      <c r="G7" s="18">
        <f t="shared" si="1"/>
        <v>44.03361344537815</v>
      </c>
      <c r="H7" s="19">
        <v>52.4</v>
      </c>
    </row>
    <row r="8" spans="1:8" ht="15" customHeight="1">
      <c r="A8" s="14" t="s">
        <v>21</v>
      </c>
      <c r="B8" s="15" t="s">
        <v>22</v>
      </c>
      <c r="C8" s="16"/>
      <c r="D8" s="14" t="s">
        <v>23</v>
      </c>
      <c r="E8" s="17" t="s">
        <v>13</v>
      </c>
      <c r="F8" s="18">
        <f t="shared" si="0"/>
        <v>78.26666666666667</v>
      </c>
      <c r="G8" s="18">
        <f t="shared" si="1"/>
        <v>49.32773109243698</v>
      </c>
      <c r="H8" s="19">
        <v>58.7</v>
      </c>
    </row>
    <row r="9" spans="1:8" ht="15" customHeight="1">
      <c r="A9" s="14" t="s">
        <v>24</v>
      </c>
      <c r="B9" s="15" t="s">
        <v>25</v>
      </c>
      <c r="C9" s="16"/>
      <c r="D9" s="14" t="s">
        <v>26</v>
      </c>
      <c r="E9" s="17" t="s">
        <v>13</v>
      </c>
      <c r="F9" s="18">
        <f t="shared" si="0"/>
        <v>80.26666666666667</v>
      </c>
      <c r="G9" s="18">
        <f t="shared" si="1"/>
        <v>50.58823529411765</v>
      </c>
      <c r="H9" s="19">
        <v>60.2</v>
      </c>
    </row>
    <row r="10" spans="1:8" ht="15" customHeight="1">
      <c r="A10" s="14" t="s">
        <v>27</v>
      </c>
      <c r="B10" s="15" t="s">
        <v>28</v>
      </c>
      <c r="C10" s="16"/>
      <c r="D10" s="14" t="s">
        <v>29</v>
      </c>
      <c r="E10" s="17" t="s">
        <v>13</v>
      </c>
      <c r="F10" s="18">
        <f t="shared" si="0"/>
        <v>77.60000000000001</v>
      </c>
      <c r="G10" s="18">
        <f t="shared" si="1"/>
        <v>48.90756302521009</v>
      </c>
      <c r="H10" s="19">
        <v>58.2</v>
      </c>
    </row>
    <row r="11" spans="1:8" ht="15" customHeight="1">
      <c r="A11" s="14" t="s">
        <v>30</v>
      </c>
      <c r="B11" s="15" t="s">
        <v>31</v>
      </c>
      <c r="C11" s="16"/>
      <c r="D11" s="14" t="s">
        <v>32</v>
      </c>
      <c r="E11" s="17" t="s">
        <v>13</v>
      </c>
      <c r="F11" s="18">
        <f t="shared" si="0"/>
        <v>77.60000000000001</v>
      </c>
      <c r="G11" s="18">
        <f t="shared" si="1"/>
        <v>48.90756302521009</v>
      </c>
      <c r="H11" s="19">
        <v>58.2</v>
      </c>
    </row>
    <row r="12" spans="1:8" ht="15" customHeight="1">
      <c r="A12" s="14" t="s">
        <v>33</v>
      </c>
      <c r="B12" s="15" t="s">
        <v>34</v>
      </c>
      <c r="C12" s="16"/>
      <c r="D12" s="14" t="s">
        <v>35</v>
      </c>
      <c r="E12" s="17" t="s">
        <v>13</v>
      </c>
      <c r="F12" s="18">
        <f t="shared" si="0"/>
        <v>88</v>
      </c>
      <c r="G12" s="18">
        <f t="shared" si="1"/>
        <v>55.46218487394958</v>
      </c>
      <c r="H12" s="19">
        <v>66</v>
      </c>
    </row>
    <row r="13" spans="1:8" ht="15" customHeight="1">
      <c r="A13" s="52" t="s">
        <v>36</v>
      </c>
      <c r="B13" s="52"/>
      <c r="C13" s="52"/>
      <c r="D13" s="52"/>
      <c r="E13" s="52"/>
      <c r="F13" s="52"/>
      <c r="G13" s="52"/>
      <c r="H13" s="52"/>
    </row>
    <row r="14" spans="1:8" ht="15" customHeight="1">
      <c r="A14" s="14" t="s">
        <v>37</v>
      </c>
      <c r="B14" s="20" t="s">
        <v>11</v>
      </c>
      <c r="C14" s="16"/>
      <c r="D14" s="14" t="s">
        <v>12</v>
      </c>
      <c r="E14" s="17" t="s">
        <v>38</v>
      </c>
      <c r="F14" s="18">
        <f aca="true" t="shared" si="2" ref="F14:F21">H14/3</f>
        <v>68.33333333333333</v>
      </c>
      <c r="G14" s="18">
        <f aca="true" t="shared" si="3" ref="G14:G21">H14/1.19</f>
        <v>172.2689075630252</v>
      </c>
      <c r="H14" s="19">
        <v>205</v>
      </c>
    </row>
    <row r="15" spans="1:8" ht="15" customHeight="1">
      <c r="A15" s="14" t="s">
        <v>39</v>
      </c>
      <c r="B15" s="20" t="s">
        <v>40</v>
      </c>
      <c r="C15" s="16"/>
      <c r="D15" s="14" t="s">
        <v>17</v>
      </c>
      <c r="E15" s="17" t="s">
        <v>38</v>
      </c>
      <c r="F15" s="18">
        <f t="shared" si="2"/>
        <v>68.33333333333333</v>
      </c>
      <c r="G15" s="18">
        <f t="shared" si="3"/>
        <v>172.2689075630252</v>
      </c>
      <c r="H15" s="19">
        <v>205</v>
      </c>
    </row>
    <row r="16" spans="1:8" ht="15" customHeight="1">
      <c r="A16" s="14" t="s">
        <v>41</v>
      </c>
      <c r="B16" s="20" t="s">
        <v>42</v>
      </c>
      <c r="C16" s="16"/>
      <c r="D16" s="14" t="s">
        <v>20</v>
      </c>
      <c r="E16" s="17" t="s">
        <v>38</v>
      </c>
      <c r="F16" s="18">
        <f t="shared" si="2"/>
        <v>68.33333333333333</v>
      </c>
      <c r="G16" s="18">
        <f t="shared" si="3"/>
        <v>172.2689075630252</v>
      </c>
      <c r="H16" s="19">
        <v>205</v>
      </c>
    </row>
    <row r="17" spans="1:8" ht="15" customHeight="1">
      <c r="A17" s="14" t="s">
        <v>43</v>
      </c>
      <c r="B17" s="20" t="s">
        <v>44</v>
      </c>
      <c r="C17" s="16"/>
      <c r="D17" s="14" t="s">
        <v>23</v>
      </c>
      <c r="E17" s="17" t="s">
        <v>38</v>
      </c>
      <c r="F17" s="18">
        <f t="shared" si="2"/>
        <v>71.16666666666667</v>
      </c>
      <c r="G17" s="18">
        <f t="shared" si="3"/>
        <v>179.41176470588235</v>
      </c>
      <c r="H17" s="19">
        <v>213.5</v>
      </c>
    </row>
    <row r="18" spans="1:8" ht="15" customHeight="1">
      <c r="A18" s="14" t="s">
        <v>45</v>
      </c>
      <c r="B18" s="20" t="s">
        <v>25</v>
      </c>
      <c r="C18" s="16"/>
      <c r="D18" s="14" t="s">
        <v>26</v>
      </c>
      <c r="E18" s="17" t="s">
        <v>38</v>
      </c>
      <c r="F18" s="18">
        <f t="shared" si="2"/>
        <v>75.5</v>
      </c>
      <c r="G18" s="18">
        <f t="shared" si="3"/>
        <v>190.3361344537815</v>
      </c>
      <c r="H18" s="19">
        <v>226.5</v>
      </c>
    </row>
    <row r="19" spans="1:8" ht="15" customHeight="1">
      <c r="A19" s="14" t="s">
        <v>46</v>
      </c>
      <c r="B19" s="20" t="s">
        <v>28</v>
      </c>
      <c r="C19" s="16"/>
      <c r="D19" s="14" t="s">
        <v>29</v>
      </c>
      <c r="E19" s="17" t="s">
        <v>38</v>
      </c>
      <c r="F19" s="18">
        <f t="shared" si="2"/>
        <v>73.66666666666667</v>
      </c>
      <c r="G19" s="18">
        <f t="shared" si="3"/>
        <v>185.71428571428572</v>
      </c>
      <c r="H19" s="19">
        <v>221</v>
      </c>
    </row>
    <row r="20" spans="1:8" ht="15" customHeight="1">
      <c r="A20" s="14" t="s">
        <v>47</v>
      </c>
      <c r="B20" s="20" t="s">
        <v>31</v>
      </c>
      <c r="C20" s="16"/>
      <c r="D20" s="14" t="s">
        <v>32</v>
      </c>
      <c r="E20" s="17" t="s">
        <v>38</v>
      </c>
      <c r="F20" s="18">
        <f t="shared" si="2"/>
        <v>73.66666666666667</v>
      </c>
      <c r="G20" s="18">
        <f t="shared" si="3"/>
        <v>185.71428571428572</v>
      </c>
      <c r="H20" s="19">
        <v>221</v>
      </c>
    </row>
    <row r="21" spans="1:8" ht="15" customHeight="1">
      <c r="A21" s="14" t="s">
        <v>48</v>
      </c>
      <c r="B21" s="20" t="s">
        <v>34</v>
      </c>
      <c r="C21" s="16"/>
      <c r="D21" s="14" t="s">
        <v>35</v>
      </c>
      <c r="E21" s="17" t="s">
        <v>38</v>
      </c>
      <c r="F21" s="18">
        <f t="shared" si="2"/>
        <v>81.5</v>
      </c>
      <c r="G21" s="18">
        <f t="shared" si="3"/>
        <v>205.46218487394958</v>
      </c>
      <c r="H21" s="19">
        <v>244.5</v>
      </c>
    </row>
    <row r="22" spans="1:9" ht="15" customHeight="1">
      <c r="A22" s="13"/>
      <c r="B22" s="13"/>
      <c r="C22" s="13"/>
      <c r="D22" s="13"/>
      <c r="E22" s="13"/>
      <c r="F22" s="13"/>
      <c r="G22" s="13"/>
      <c r="I22" s="13" t="s">
        <v>14</v>
      </c>
    </row>
    <row r="23" spans="1:8" ht="15" customHeight="1">
      <c r="A23" s="52" t="s">
        <v>49</v>
      </c>
      <c r="B23" s="52"/>
      <c r="C23" s="52"/>
      <c r="D23" s="52"/>
      <c r="E23" s="52"/>
      <c r="F23" s="52"/>
      <c r="G23" s="52"/>
      <c r="H23" s="52"/>
    </row>
    <row r="24" spans="1:8" ht="15" customHeight="1">
      <c r="A24" s="21" t="s">
        <v>50</v>
      </c>
      <c r="B24" s="53" t="s">
        <v>51</v>
      </c>
      <c r="C24" s="22" t="s">
        <v>52</v>
      </c>
      <c r="D24" s="23"/>
      <c r="E24" s="24" t="s">
        <v>53</v>
      </c>
      <c r="F24" s="25">
        <f>H24/0.75</f>
        <v>45.87053333333333</v>
      </c>
      <c r="G24" s="26">
        <v>28.91</v>
      </c>
      <c r="H24" s="27">
        <f>G24*1.19</f>
        <v>34.402899999999995</v>
      </c>
    </row>
    <row r="25" spans="1:8" ht="15" customHeight="1">
      <c r="A25" s="21" t="s">
        <v>54</v>
      </c>
      <c r="B25" s="53"/>
      <c r="C25" s="28" t="s">
        <v>52</v>
      </c>
      <c r="D25" s="29"/>
      <c r="E25" s="24" t="s">
        <v>55</v>
      </c>
      <c r="F25" s="25">
        <f>H25/2</f>
        <v>43.94999986999999</v>
      </c>
      <c r="G25" s="26">
        <v>73.865546</v>
      </c>
      <c r="H25" s="27">
        <f>G25*1.19</f>
        <v>87.89999973999998</v>
      </c>
    </row>
    <row r="26" spans="1:8" ht="15" customHeight="1">
      <c r="A26" s="21" t="s">
        <v>56</v>
      </c>
      <c r="B26" s="53"/>
      <c r="C26" s="22" t="s">
        <v>52</v>
      </c>
      <c r="D26" s="23"/>
      <c r="E26" s="24" t="s">
        <v>57</v>
      </c>
      <c r="F26" s="30">
        <f>H26/4</f>
        <v>42.899499999999996</v>
      </c>
      <c r="G26" s="31">
        <v>144.2</v>
      </c>
      <c r="H26" s="27">
        <f>G26*1.19</f>
        <v>171.59799999999998</v>
      </c>
    </row>
    <row r="27" spans="1:8" ht="15" customHeight="1">
      <c r="A27" s="32"/>
      <c r="B27" s="32"/>
      <c r="C27" s="33"/>
      <c r="D27" s="15"/>
      <c r="E27" s="33"/>
      <c r="F27" s="34"/>
      <c r="G27" s="34"/>
      <c r="H27" s="35"/>
    </row>
    <row r="28" spans="1:8" ht="15" customHeight="1">
      <c r="A28" s="52" t="s">
        <v>58</v>
      </c>
      <c r="B28" s="52"/>
      <c r="C28" s="52"/>
      <c r="D28" s="52"/>
      <c r="E28" s="52"/>
      <c r="F28" s="52"/>
      <c r="G28" s="52"/>
      <c r="H28" s="52"/>
    </row>
    <row r="29" spans="1:8" ht="15" customHeight="1">
      <c r="A29" s="36" t="s">
        <v>59</v>
      </c>
      <c r="B29" s="54" t="s">
        <v>60</v>
      </c>
      <c r="C29" s="37" t="s">
        <v>52</v>
      </c>
      <c r="D29" s="38"/>
      <c r="E29" s="39" t="s">
        <v>53</v>
      </c>
      <c r="F29" s="40">
        <f>H29/0.75</f>
        <v>55.86653333333334</v>
      </c>
      <c r="G29" s="26">
        <v>35.21</v>
      </c>
      <c r="H29" s="41">
        <f>G29*1.19</f>
        <v>41.8999</v>
      </c>
    </row>
    <row r="30" spans="1:8" ht="15" customHeight="1">
      <c r="A30" s="42" t="s">
        <v>61</v>
      </c>
      <c r="B30" s="54"/>
      <c r="C30" s="43" t="s">
        <v>52</v>
      </c>
      <c r="D30" s="44"/>
      <c r="E30" s="24" t="s">
        <v>55</v>
      </c>
      <c r="F30" s="45">
        <f>H30/2</f>
        <v>53.8475</v>
      </c>
      <c r="G30" s="26">
        <v>90.5</v>
      </c>
      <c r="H30" s="41">
        <f>G30*1.19</f>
        <v>107.695</v>
      </c>
    </row>
    <row r="48" spans="1:7" ht="15" customHeight="1">
      <c r="A48" s="55" t="s">
        <v>62</v>
      </c>
      <c r="B48" s="55"/>
      <c r="C48" s="55"/>
      <c r="D48" s="55"/>
      <c r="E48" s="55"/>
      <c r="F48" s="55"/>
      <c r="G48" s="46"/>
    </row>
    <row r="49" spans="1:6" ht="15" customHeight="1">
      <c r="A49" s="56"/>
      <c r="B49" s="56"/>
      <c r="C49" s="56"/>
      <c r="D49" s="56"/>
      <c r="E49" s="56"/>
      <c r="F49" s="56"/>
    </row>
    <row r="50" spans="1:6" ht="15" customHeight="1">
      <c r="A50" s="56"/>
      <c r="B50" s="56"/>
      <c r="C50" s="56"/>
      <c r="D50" s="56"/>
      <c r="E50" s="56"/>
      <c r="F50" s="56"/>
    </row>
    <row r="51" spans="1:6" ht="15" customHeight="1">
      <c r="A51" s="56"/>
      <c r="B51" s="56"/>
      <c r="C51" s="56"/>
      <c r="D51" s="56"/>
      <c r="E51" s="56"/>
      <c r="F51" s="56"/>
    </row>
    <row r="52" spans="1:6" ht="15" customHeight="1">
      <c r="A52" s="56"/>
      <c r="B52" s="56"/>
      <c r="C52" s="56"/>
      <c r="D52" s="56"/>
      <c r="E52" s="56"/>
      <c r="F52" s="56"/>
    </row>
    <row r="53" spans="1:6" ht="15" customHeight="1">
      <c r="A53" s="56"/>
      <c r="B53" s="56"/>
      <c r="C53" s="56"/>
      <c r="D53" s="56"/>
      <c r="E53" s="56"/>
      <c r="F53" s="56"/>
    </row>
    <row r="54" spans="1:6" ht="15" customHeight="1">
      <c r="A54" s="56"/>
      <c r="B54" s="56"/>
      <c r="C54" s="56"/>
      <c r="D54" s="56"/>
      <c r="E54" s="56"/>
      <c r="F54" s="56"/>
    </row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5">
    <mergeCell ref="A28:H28"/>
    <mergeCell ref="B29:B30"/>
    <mergeCell ref="A48:B54"/>
    <mergeCell ref="C48:F54"/>
    <mergeCell ref="A4:H4"/>
    <mergeCell ref="A13:H13"/>
    <mergeCell ref="A23:H23"/>
    <mergeCell ref="B24:B26"/>
    <mergeCell ref="E1:H1"/>
    <mergeCell ref="A2:A3"/>
    <mergeCell ref="B2:B3"/>
    <mergeCell ref="D2:D3"/>
    <mergeCell ref="E2:E3"/>
    <mergeCell ref="F2:F3"/>
    <mergeCell ref="G2:H2"/>
  </mergeCells>
  <printOptions horizontalCentered="1"/>
  <pageMargins left="0.39375" right="0.39375" top="0.5902777777777778" bottom="0.31527777777777777" header="0.5118055555555555" footer="0.5118055555555555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50" zoomScaleSheetLayoutView="15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